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05" windowWidth="18900" windowHeight="73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6" i="1" l="1"/>
  <c r="B10" i="1"/>
  <c r="I25" i="1"/>
  <c r="K25" i="1" s="1"/>
  <c r="G25" i="1"/>
  <c r="I24" i="1"/>
  <c r="K24" i="1" s="1"/>
  <c r="G24" i="1"/>
  <c r="I23" i="1"/>
  <c r="K23" i="1" s="1"/>
  <c r="G23" i="1"/>
  <c r="I22" i="1"/>
  <c r="K22" i="1" s="1"/>
  <c r="G22" i="1"/>
  <c r="I21" i="1"/>
  <c r="K21" i="1" s="1"/>
  <c r="G21" i="1"/>
  <c r="G26" i="1" l="1"/>
  <c r="E28" i="1" s="1"/>
  <c r="K26" i="1"/>
  <c r="G28" i="1" s="1"/>
  <c r="I28" i="1" l="1"/>
  <c r="I6" i="1"/>
  <c r="K6" i="1" s="1"/>
  <c r="I7" i="1"/>
  <c r="I8" i="1"/>
  <c r="K8" i="1" s="1"/>
  <c r="I9" i="1"/>
  <c r="K9" i="1" s="1"/>
  <c r="I5" i="1"/>
  <c r="G9" i="1"/>
  <c r="G7" i="1"/>
  <c r="G6" i="1"/>
  <c r="G5" i="1"/>
  <c r="G8" i="1"/>
  <c r="G10" i="1" l="1"/>
  <c r="E12" i="1" s="1"/>
  <c r="K7" i="1"/>
  <c r="K5" i="1"/>
  <c r="K10" i="1" l="1"/>
  <c r="G12" i="1" s="1"/>
  <c r="I12" i="1" s="1"/>
</calcChain>
</file>

<file path=xl/sharedStrings.xml><?xml version="1.0" encoding="utf-8"?>
<sst xmlns="http://schemas.openxmlformats.org/spreadsheetml/2006/main" count="34" uniqueCount="23">
  <si>
    <t>Summe</t>
  </si>
  <si>
    <t>+</t>
  </si>
  <si>
    <t>=</t>
  </si>
  <si>
    <t>Behandlungs-länge in Min.</t>
  </si>
  <si>
    <t>mofo</t>
  </si>
  <si>
    <t>senso</t>
  </si>
  <si>
    <t>Hlt</t>
  </si>
  <si>
    <t>psy. - funk.</t>
  </si>
  <si>
    <t>Wegezeit für HB</t>
  </si>
  <si>
    <t>Diagnostik</t>
  </si>
  <si>
    <t>Behandlung 30</t>
  </si>
  <si>
    <t>Behandlung 45</t>
  </si>
  <si>
    <t>Behandlung 60</t>
  </si>
  <si>
    <t>Ergotherapie</t>
  </si>
  <si>
    <t>Logopädie / Sprachtherapie</t>
  </si>
  <si>
    <t>Durchschnittlicher Umsatz pro Stunde</t>
  </si>
  <si>
    <t>Preise</t>
  </si>
  <si>
    <t>GKV</t>
  </si>
  <si>
    <t>PKV</t>
  </si>
  <si>
    <t>Behandlungs-länge</t>
  </si>
  <si>
    <t xml:space="preserve">GKV </t>
  </si>
  <si>
    <t>Umsatzanteil pro h</t>
  </si>
  <si>
    <t>Umsatz pro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</si>
</sst>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2" fillId="0" borderId="0" xfId="0" applyFont="1"/>
    <xf numFmtId="9" fontId="2" fillId="0" borderId="0" xfId="2" applyFont="1"/>
    <xf numFmtId="164" fontId="2" fillId="0" borderId="0" xfId="1" applyNumberFormat="1" applyFont="1" applyAlignment="1">
      <alignment horizontal="center"/>
    </xf>
    <xf numFmtId="44" fontId="2" fillId="0" borderId="0" xfId="1" applyFont="1"/>
    <xf numFmtId="9" fontId="2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3" fillId="0" borderId="0" xfId="0" applyNumberFormat="1" applyFont="1"/>
    <xf numFmtId="44" fontId="3" fillId="0" borderId="0" xfId="0" applyNumberFormat="1" applyFont="1" applyAlignment="1">
      <alignment horizontal="center" vertical="center"/>
    </xf>
    <xf numFmtId="44" fontId="3" fillId="0" borderId="0" xfId="0" applyNumberFormat="1" applyFont="1" applyBorder="1"/>
    <xf numFmtId="9" fontId="4" fillId="0" borderId="0" xfId="2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9" fontId="2" fillId="3" borderId="0" xfId="2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9" fontId="3" fillId="2" borderId="0" xfId="2" applyFont="1" applyFill="1"/>
    <xf numFmtId="0" fontId="3" fillId="2" borderId="0" xfId="0" applyFont="1" applyFill="1"/>
    <xf numFmtId="44" fontId="3" fillId="2" borderId="0" xfId="1" applyFont="1" applyFill="1"/>
    <xf numFmtId="9" fontId="2" fillId="2" borderId="0" xfId="2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44" fontId="3" fillId="2" borderId="0" xfId="0" applyNumberFormat="1" applyFont="1" applyFill="1"/>
    <xf numFmtId="44" fontId="3" fillId="2" borderId="0" xfId="0" applyNumberFormat="1" applyFont="1" applyFill="1" applyAlignment="1">
      <alignment horizontal="center" vertical="center"/>
    </xf>
    <xf numFmtId="44" fontId="3" fillId="2" borderId="1" xfId="0" applyNumberFormat="1" applyFont="1" applyFill="1" applyBorder="1"/>
    <xf numFmtId="0" fontId="2" fillId="0" borderId="0" xfId="0" applyFont="1" applyFill="1" applyAlignment="1">
      <alignment horizontal="right"/>
    </xf>
    <xf numFmtId="9" fontId="2" fillId="0" borderId="0" xfId="2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1" applyFont="1" applyFill="1"/>
    <xf numFmtId="0" fontId="2" fillId="4" borderId="0" xfId="0" applyFont="1" applyFill="1" applyAlignment="1">
      <alignment horizontal="right"/>
    </xf>
    <xf numFmtId="9" fontId="2" fillId="4" borderId="0" xfId="2" applyFont="1" applyFill="1"/>
    <xf numFmtId="164" fontId="2" fillId="4" borderId="0" xfId="1" applyNumberFormat="1" applyFont="1" applyFill="1" applyAlignment="1">
      <alignment horizontal="center"/>
    </xf>
    <xf numFmtId="44" fontId="2" fillId="4" borderId="0" xfId="1" applyFont="1" applyFill="1"/>
    <xf numFmtId="9" fontId="2" fillId="4" borderId="0" xfId="1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9" fontId="2" fillId="4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9" fontId="4" fillId="0" borderId="0" xfId="2" applyFont="1" applyAlignment="1">
      <alignment horizontal="left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showGridLines="0" tabSelected="1" workbookViewId="0">
      <selection activeCell="A30" sqref="A30:K30"/>
    </sheetView>
  </sheetViews>
  <sheetFormatPr baseColWidth="10" defaultColWidth="10.85546875" defaultRowHeight="14.25" x14ac:dyDescent="0.2"/>
  <cols>
    <col min="1" max="1" width="17.42578125" style="1" customWidth="1"/>
    <col min="2" max="2" width="10.85546875" style="4"/>
    <col min="3" max="3" width="12.140625" style="3" customWidth="1"/>
    <col min="4" max="5" width="13.42578125" style="3" customWidth="1"/>
    <col min="6" max="6" width="2.28515625" style="3" customWidth="1"/>
    <col min="7" max="7" width="13.42578125" style="3" customWidth="1"/>
    <col min="8" max="8" width="2.42578125" style="3" customWidth="1"/>
    <col min="9" max="9" width="13.140625" style="3" customWidth="1"/>
    <col min="10" max="10" width="10.85546875" style="3"/>
    <col min="11" max="11" width="12.140625" style="3" customWidth="1"/>
    <col min="12" max="16384" width="10.85546875" style="3"/>
  </cols>
  <sheetData>
    <row r="2" spans="1:11" x14ac:dyDescent="0.2">
      <c r="A2" s="27"/>
      <c r="B2" s="28"/>
      <c r="C2" s="27"/>
      <c r="D2" s="29"/>
      <c r="E2" s="30"/>
    </row>
    <row r="4" spans="1:11" s="14" customFormat="1" ht="27.6" customHeight="1" x14ac:dyDescent="0.25">
      <c r="A4" s="39" t="s">
        <v>13</v>
      </c>
      <c r="B4" s="16"/>
      <c r="C4" s="15" t="s">
        <v>19</v>
      </c>
      <c r="D4" s="15" t="s">
        <v>16</v>
      </c>
      <c r="E4" s="15" t="s">
        <v>17</v>
      </c>
      <c r="F4" s="15"/>
      <c r="G4" s="15" t="s">
        <v>21</v>
      </c>
      <c r="H4" s="15"/>
      <c r="I4" s="15" t="s">
        <v>16</v>
      </c>
      <c r="J4" s="15" t="s">
        <v>18</v>
      </c>
      <c r="K4" s="15" t="s">
        <v>22</v>
      </c>
    </row>
    <row r="5" spans="1:11" x14ac:dyDescent="0.2">
      <c r="A5" s="32" t="s">
        <v>4</v>
      </c>
      <c r="B5" s="33">
        <v>0.25</v>
      </c>
      <c r="C5" s="34">
        <v>30</v>
      </c>
      <c r="D5" s="35">
        <v>38.5</v>
      </c>
      <c r="E5" s="36">
        <v>0.9</v>
      </c>
      <c r="F5" s="36"/>
      <c r="G5" s="37">
        <f>60/C5*D5*B5*E5</f>
        <v>17.324999999999999</v>
      </c>
      <c r="H5" s="37"/>
      <c r="I5" s="35">
        <f>D5*1.3</f>
        <v>50.050000000000004</v>
      </c>
      <c r="J5" s="38">
        <v>0.1</v>
      </c>
      <c r="K5" s="37">
        <f>60/C5*B5*I5*J5</f>
        <v>2.5025000000000004</v>
      </c>
    </row>
    <row r="6" spans="1:11" x14ac:dyDescent="0.2">
      <c r="A6" s="1" t="s">
        <v>5</v>
      </c>
      <c r="B6" s="4">
        <v>0.55000000000000004</v>
      </c>
      <c r="C6" s="5">
        <v>45</v>
      </c>
      <c r="D6" s="6">
        <v>52.5</v>
      </c>
      <c r="E6" s="7">
        <v>0.9</v>
      </c>
      <c r="F6" s="7"/>
      <c r="G6" s="8">
        <f>60/C6*D6*B6*E6</f>
        <v>34.65</v>
      </c>
      <c r="H6" s="8"/>
      <c r="I6" s="31">
        <f t="shared" ref="I6:I9" si="0">D6*1.3</f>
        <v>68.25</v>
      </c>
      <c r="J6" s="2">
        <v>0.1</v>
      </c>
      <c r="K6" s="8">
        <f>60/C6*B6*I6*J6</f>
        <v>5.0050000000000008</v>
      </c>
    </row>
    <row r="7" spans="1:11" x14ac:dyDescent="0.2">
      <c r="A7" s="32" t="s">
        <v>6</v>
      </c>
      <c r="B7" s="33">
        <v>0.05</v>
      </c>
      <c r="C7" s="34">
        <v>30</v>
      </c>
      <c r="D7" s="35">
        <v>42.5</v>
      </c>
      <c r="E7" s="36">
        <v>0.9</v>
      </c>
      <c r="F7" s="36"/>
      <c r="G7" s="37">
        <f>60/C7*D7*B7*E7</f>
        <v>3.8250000000000002</v>
      </c>
      <c r="H7" s="37"/>
      <c r="I7" s="35">
        <f t="shared" si="0"/>
        <v>55.25</v>
      </c>
      <c r="J7" s="38">
        <v>0.1</v>
      </c>
      <c r="K7" s="37">
        <f>60/C7*B7*I7*J7</f>
        <v>0.5525000000000001</v>
      </c>
    </row>
    <row r="8" spans="1:11" x14ac:dyDescent="0.2">
      <c r="A8" s="1" t="s">
        <v>7</v>
      </c>
      <c r="B8" s="4">
        <v>0.05</v>
      </c>
      <c r="C8" s="5">
        <v>60</v>
      </c>
      <c r="D8" s="6">
        <v>65</v>
      </c>
      <c r="E8" s="7">
        <v>0.9</v>
      </c>
      <c r="F8" s="7"/>
      <c r="G8" s="8">
        <f>60/C8*D8*B8*E8</f>
        <v>2.9250000000000003</v>
      </c>
      <c r="H8" s="8"/>
      <c r="I8" s="31">
        <f t="shared" si="0"/>
        <v>84.5</v>
      </c>
      <c r="J8" s="2">
        <v>0.1</v>
      </c>
      <c r="K8" s="8">
        <f>60/C8*B8*I8*J8</f>
        <v>0.4225000000000001</v>
      </c>
    </row>
    <row r="9" spans="1:11" x14ac:dyDescent="0.2">
      <c r="A9" s="32" t="s">
        <v>8</v>
      </c>
      <c r="B9" s="33">
        <v>0.1</v>
      </c>
      <c r="C9" s="34">
        <v>30</v>
      </c>
      <c r="D9" s="35">
        <v>10</v>
      </c>
      <c r="E9" s="36">
        <v>0.9</v>
      </c>
      <c r="F9" s="36"/>
      <c r="G9" s="37">
        <f>60/C9*D9*B9*E9</f>
        <v>1.8</v>
      </c>
      <c r="H9" s="37"/>
      <c r="I9" s="35">
        <f t="shared" si="0"/>
        <v>13</v>
      </c>
      <c r="J9" s="38">
        <v>0.1</v>
      </c>
      <c r="K9" s="37">
        <f>60/C9*B9*I9*J9</f>
        <v>0.26</v>
      </c>
    </row>
    <row r="10" spans="1:11" ht="15" x14ac:dyDescent="0.25">
      <c r="A10" s="17" t="s">
        <v>0</v>
      </c>
      <c r="B10" s="18">
        <f>SUM(B5:B9)</f>
        <v>1.0000000000000002</v>
      </c>
      <c r="C10" s="19"/>
      <c r="D10" s="19"/>
      <c r="E10" s="19"/>
      <c r="F10" s="19"/>
      <c r="G10" s="20">
        <f>SUM(G5:G9)</f>
        <v>60.524999999999991</v>
      </c>
      <c r="H10" s="20"/>
      <c r="I10" s="19"/>
      <c r="J10" s="19"/>
      <c r="K10" s="20">
        <f>SUM(K5:K9)</f>
        <v>8.7424999999999997</v>
      </c>
    </row>
    <row r="12" spans="1:11" ht="15.75" thickBot="1" x14ac:dyDescent="0.3">
      <c r="A12" s="3"/>
      <c r="B12" s="21"/>
      <c r="C12" s="22"/>
      <c r="D12" s="23" t="s">
        <v>15</v>
      </c>
      <c r="E12" s="24">
        <f>G10</f>
        <v>60.524999999999991</v>
      </c>
      <c r="F12" s="25" t="s">
        <v>1</v>
      </c>
      <c r="G12" s="24">
        <f>K10</f>
        <v>8.7424999999999997</v>
      </c>
      <c r="H12" s="25" t="s">
        <v>2</v>
      </c>
      <c r="I12" s="26">
        <f>E12+G12</f>
        <v>69.267499999999984</v>
      </c>
    </row>
    <row r="13" spans="1:11" ht="15.75" thickTop="1" x14ac:dyDescent="0.25">
      <c r="A13" s="3"/>
      <c r="E13" s="9"/>
      <c r="F13" s="10"/>
      <c r="G13" s="9"/>
      <c r="H13" s="10"/>
      <c r="I13" s="11"/>
    </row>
    <row r="14" spans="1:11" x14ac:dyDescent="0.2">
      <c r="B14" s="12"/>
      <c r="C14" s="13"/>
    </row>
    <row r="15" spans="1:11" x14ac:dyDescent="0.2">
      <c r="B15" s="12"/>
      <c r="C15" s="13"/>
    </row>
    <row r="16" spans="1:11" ht="27" customHeight="1" x14ac:dyDescent="0.2">
      <c r="B16" s="40"/>
      <c r="C16" s="40"/>
      <c r="D16" s="40"/>
      <c r="E16" s="40"/>
      <c r="F16" s="40"/>
      <c r="G16" s="40"/>
      <c r="H16" s="40"/>
      <c r="I16" s="40"/>
    </row>
    <row r="17" spans="1:11" x14ac:dyDescent="0.2">
      <c r="B17" s="12"/>
      <c r="C17" s="13"/>
    </row>
    <row r="20" spans="1:11" s="14" customFormat="1" ht="27.6" customHeight="1" x14ac:dyDescent="0.25">
      <c r="A20" s="39" t="s">
        <v>14</v>
      </c>
      <c r="B20" s="16"/>
      <c r="C20" s="15" t="s">
        <v>3</v>
      </c>
      <c r="D20" s="15" t="s">
        <v>16</v>
      </c>
      <c r="E20" s="15" t="s">
        <v>20</v>
      </c>
      <c r="F20" s="15"/>
      <c r="G20" s="15" t="s">
        <v>21</v>
      </c>
      <c r="H20" s="15"/>
      <c r="I20" s="15" t="s">
        <v>16</v>
      </c>
      <c r="J20" s="15" t="s">
        <v>18</v>
      </c>
      <c r="K20" s="15" t="s">
        <v>22</v>
      </c>
    </row>
    <row r="21" spans="1:11" x14ac:dyDescent="0.2">
      <c r="A21" s="32" t="s">
        <v>9</v>
      </c>
      <c r="B21" s="33">
        <v>0.05</v>
      </c>
      <c r="C21" s="34">
        <v>75</v>
      </c>
      <c r="D21" s="35">
        <v>85</v>
      </c>
      <c r="E21" s="36">
        <v>0.9</v>
      </c>
      <c r="F21" s="36"/>
      <c r="G21" s="37">
        <f>60/C21*D21*B21*E21</f>
        <v>3.0600000000000005</v>
      </c>
      <c r="H21" s="37"/>
      <c r="I21" s="35">
        <f>D21*1.3</f>
        <v>110.5</v>
      </c>
      <c r="J21" s="38">
        <v>0.1</v>
      </c>
      <c r="K21" s="37">
        <f>60/C21*B21*I21*J21</f>
        <v>0.44200000000000012</v>
      </c>
    </row>
    <row r="22" spans="1:11" x14ac:dyDescent="0.2">
      <c r="A22" s="1" t="s">
        <v>10</v>
      </c>
      <c r="B22" s="4">
        <v>0.05</v>
      </c>
      <c r="C22" s="5">
        <v>30</v>
      </c>
      <c r="D22" s="6">
        <v>35</v>
      </c>
      <c r="E22" s="7">
        <v>0.9</v>
      </c>
      <c r="F22" s="7"/>
      <c r="G22" s="8">
        <f>60/C22*D22*B22*E22</f>
        <v>3.15</v>
      </c>
      <c r="H22" s="8"/>
      <c r="I22" s="31">
        <f t="shared" ref="I22:I25" si="1">D22*1.3</f>
        <v>45.5</v>
      </c>
      <c r="J22" s="2">
        <v>0.1</v>
      </c>
      <c r="K22" s="8">
        <f>60/C22*B22*I22*J22</f>
        <v>0.45500000000000002</v>
      </c>
    </row>
    <row r="23" spans="1:11" x14ac:dyDescent="0.2">
      <c r="A23" s="32" t="s">
        <v>11</v>
      </c>
      <c r="B23" s="33">
        <v>0.77</v>
      </c>
      <c r="C23" s="34">
        <v>45</v>
      </c>
      <c r="D23" s="35">
        <v>54</v>
      </c>
      <c r="E23" s="36">
        <v>0.9</v>
      </c>
      <c r="F23" s="36"/>
      <c r="G23" s="37">
        <f>60/C23*D23*B23*E23</f>
        <v>49.896000000000001</v>
      </c>
      <c r="H23" s="37"/>
      <c r="I23" s="35">
        <f t="shared" si="1"/>
        <v>70.2</v>
      </c>
      <c r="J23" s="38">
        <v>0.1</v>
      </c>
      <c r="K23" s="37">
        <f>60/C23*B23*I23*J23</f>
        <v>7.2072000000000003</v>
      </c>
    </row>
    <row r="24" spans="1:11" x14ac:dyDescent="0.2">
      <c r="A24" s="1" t="s">
        <v>12</v>
      </c>
      <c r="B24" s="4">
        <v>0.05</v>
      </c>
      <c r="C24" s="5">
        <v>60</v>
      </c>
      <c r="D24" s="6">
        <v>72</v>
      </c>
      <c r="E24" s="7">
        <v>0.9</v>
      </c>
      <c r="F24" s="7"/>
      <c r="G24" s="8">
        <f>60/C24*D24*B24*E24</f>
        <v>3.24</v>
      </c>
      <c r="H24" s="8"/>
      <c r="I24" s="31">
        <f t="shared" si="1"/>
        <v>93.600000000000009</v>
      </c>
      <c r="J24" s="2">
        <v>0.1</v>
      </c>
      <c r="K24" s="8">
        <f>60/C24*B24*I24*J24</f>
        <v>0.46800000000000008</v>
      </c>
    </row>
    <row r="25" spans="1:11" x14ac:dyDescent="0.2">
      <c r="A25" s="32" t="s">
        <v>8</v>
      </c>
      <c r="B25" s="33">
        <v>0.08</v>
      </c>
      <c r="C25" s="34">
        <v>30</v>
      </c>
      <c r="D25" s="35">
        <v>10</v>
      </c>
      <c r="E25" s="36">
        <v>0.9</v>
      </c>
      <c r="F25" s="36"/>
      <c r="G25" s="37">
        <f>60/C25*D25*B25*E25</f>
        <v>1.4400000000000002</v>
      </c>
      <c r="H25" s="37"/>
      <c r="I25" s="35">
        <f t="shared" si="1"/>
        <v>13</v>
      </c>
      <c r="J25" s="38">
        <v>0.1</v>
      </c>
      <c r="K25" s="37">
        <f>60/C25*B25*I25*J25</f>
        <v>0.20800000000000002</v>
      </c>
    </row>
    <row r="26" spans="1:11" ht="15" x14ac:dyDescent="0.25">
      <c r="A26" s="17" t="s">
        <v>0</v>
      </c>
      <c r="B26" s="18">
        <f>SUM(B21:B25)</f>
        <v>1</v>
      </c>
      <c r="C26" s="19"/>
      <c r="D26" s="19"/>
      <c r="E26" s="19"/>
      <c r="F26" s="19"/>
      <c r="G26" s="20">
        <f>SUM(G21:G25)</f>
        <v>60.786000000000001</v>
      </c>
      <c r="H26" s="20"/>
      <c r="I26" s="19"/>
      <c r="J26" s="19"/>
      <c r="K26" s="20">
        <f>SUM(K21:K25)</f>
        <v>8.7802000000000007</v>
      </c>
    </row>
    <row r="28" spans="1:11" ht="15.75" thickBot="1" x14ac:dyDescent="0.3">
      <c r="A28" s="3"/>
      <c r="B28" s="21"/>
      <c r="C28" s="22"/>
      <c r="D28" s="23" t="s">
        <v>15</v>
      </c>
      <c r="E28" s="24">
        <f>G26</f>
        <v>60.786000000000001</v>
      </c>
      <c r="F28" s="25" t="s">
        <v>1</v>
      </c>
      <c r="G28" s="24">
        <f>K26</f>
        <v>8.7802000000000007</v>
      </c>
      <c r="H28" s="25" t="s">
        <v>2</v>
      </c>
      <c r="I28" s="26">
        <f>E28+G28</f>
        <v>69.566200000000009</v>
      </c>
    </row>
    <row r="29" spans="1:11" ht="15.75" thickTop="1" x14ac:dyDescent="0.25">
      <c r="A29" s="3"/>
      <c r="E29" s="9"/>
      <c r="F29" s="10"/>
      <c r="G29" s="9"/>
      <c r="H29" s="10"/>
      <c r="I29" s="11"/>
    </row>
    <row r="30" spans="1:11" ht="26.1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</sheetData>
  <mergeCells count="2">
    <mergeCell ref="B16:I16"/>
    <mergeCell ref="A30:K30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MathiasG</dc:creator>
  <cp:lastModifiedBy>Issler, Lara (Optica)</cp:lastModifiedBy>
  <dcterms:created xsi:type="dcterms:W3CDTF">2019-01-28T10:48:41Z</dcterms:created>
  <dcterms:modified xsi:type="dcterms:W3CDTF">2019-06-04T12:06:58Z</dcterms:modified>
</cp:coreProperties>
</file>